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8"/>
  <workbookPr/>
  <mc:AlternateContent xmlns:mc="http://schemas.openxmlformats.org/markup-compatibility/2006">
    <mc:Choice Requires="x15">
      <x15ac:absPath xmlns:x15ac="http://schemas.microsoft.com/office/spreadsheetml/2010/11/ac" url="/Users/danadanciulescu/Desktop/"/>
    </mc:Choice>
  </mc:AlternateContent>
  <xr:revisionPtr revIDLastSave="0" documentId="8_{073EB228-56BB-3142-8205-8CEBA6E9929E}" xr6:coauthVersionLast="45" xr6:coauthVersionMax="45" xr10:uidLastSave="{00000000-0000-0000-0000-000000000000}"/>
  <bookViews>
    <workbookView xWindow="2880" yWindow="460" windowWidth="25600" windowHeight="16000" xr2:uid="{00000000-000D-0000-FFFF-FFFF00000000}"/>
  </bookViews>
  <sheets>
    <sheet name="M.R.Structurii" sheetId="2" r:id="rId1"/>
    <sheet name="M.R.Planului" sheetId="1" r:id="rId2"/>
    <sheet name="Foaie1" sheetId="3" r:id="rId3"/>
  </sheets>
  <externalReferences>
    <externalReference r:id="rId4"/>
  </externalReferences>
  <definedNames>
    <definedName name="_xlnm.Print_Area" localSheetId="1">M.R.Planului!$A$3:$R$42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2" i="1" l="1"/>
  <c r="E41" i="1"/>
  <c r="E40" i="1"/>
  <c r="E39" i="1"/>
  <c r="D42" i="1"/>
  <c r="D41" i="1"/>
  <c r="D40" i="1"/>
  <c r="D39" i="1"/>
  <c r="C42" i="1"/>
  <c r="C41" i="1"/>
  <c r="C40" i="1"/>
  <c r="C39" i="1"/>
  <c r="F31" i="1"/>
  <c r="G31" i="1"/>
  <c r="H31" i="1"/>
  <c r="F32" i="1"/>
  <c r="G32" i="1"/>
  <c r="H32" i="1"/>
  <c r="F33" i="1"/>
  <c r="G33" i="1"/>
  <c r="H33" i="1"/>
  <c r="E31" i="1"/>
  <c r="E32" i="1"/>
  <c r="E33" i="1"/>
  <c r="D31" i="1"/>
  <c r="D32" i="1"/>
  <c r="D33" i="1"/>
  <c r="C32" i="1"/>
  <c r="C33" i="1"/>
  <c r="C31" i="1"/>
  <c r="D23" i="1"/>
  <c r="D26" i="1" s="1"/>
  <c r="E23" i="1"/>
  <c r="E26" i="1" s="1"/>
  <c r="F23" i="1"/>
  <c r="G23" i="1"/>
  <c r="H23" i="1"/>
  <c r="D24" i="1"/>
  <c r="E24" i="1"/>
  <c r="F24" i="1"/>
  <c r="G24" i="1"/>
  <c r="G26" i="1" s="1"/>
  <c r="H24" i="1"/>
  <c r="H26" i="1" s="1"/>
  <c r="D25" i="1"/>
  <c r="E25" i="1"/>
  <c r="F25" i="1"/>
  <c r="G25" i="1"/>
  <c r="H25" i="1"/>
  <c r="C25" i="1"/>
  <c r="C24" i="1"/>
  <c r="C23" i="1"/>
  <c r="C26" i="1" s="1"/>
  <c r="G15" i="1"/>
  <c r="H15" i="1"/>
  <c r="G16" i="1"/>
  <c r="H16" i="1"/>
  <c r="G17" i="1"/>
  <c r="H17" i="1"/>
  <c r="H14" i="1"/>
  <c r="G14" i="1"/>
  <c r="E15" i="1"/>
  <c r="E16" i="1"/>
  <c r="E17" i="1"/>
  <c r="E14" i="1"/>
  <c r="D17" i="1"/>
  <c r="D15" i="1"/>
  <c r="D16" i="1"/>
  <c r="D14" i="1"/>
  <c r="F15" i="1"/>
  <c r="F16" i="1"/>
  <c r="F17" i="1"/>
  <c r="F14" i="1"/>
  <c r="C17" i="1"/>
  <c r="C15" i="1"/>
  <c r="C16" i="1"/>
  <c r="C14" i="1"/>
  <c r="D5" i="3"/>
  <c r="D6" i="3"/>
  <c r="D7" i="3"/>
  <c r="D4" i="3"/>
  <c r="C5" i="3"/>
  <c r="C6" i="3"/>
  <c r="C7" i="3"/>
  <c r="C4" i="3"/>
  <c r="D7" i="2"/>
  <c r="E4" i="2" s="1"/>
  <c r="F26" i="1" l="1"/>
  <c r="E3" i="2"/>
  <c r="E6" i="2"/>
  <c r="E5" i="2"/>
  <c r="E7" i="2" l="1"/>
</calcChain>
</file>

<file path=xl/sharedStrings.xml><?xml version="1.0" encoding="utf-8"?>
<sst xmlns="http://schemas.openxmlformats.org/spreadsheetml/2006/main" count="92" uniqueCount="48">
  <si>
    <t>Secţie</t>
  </si>
  <si>
    <t>Valoarea încasărilor  (lei)</t>
  </si>
  <si>
    <t>Nr. Salariaţi (persoane)</t>
  </si>
  <si>
    <t>Realizat ianuarie</t>
  </si>
  <si>
    <t>Planificat februarie</t>
  </si>
  <si>
    <t>Realizat februarie</t>
  </si>
  <si>
    <t>x0</t>
  </si>
  <si>
    <t>xpl</t>
  </si>
  <si>
    <t>x1</t>
  </si>
  <si>
    <t>I</t>
  </si>
  <si>
    <t>II</t>
  </si>
  <si>
    <t>III</t>
  </si>
  <si>
    <t xml:space="preserve">Total </t>
  </si>
  <si>
    <t>Valoarea încasărilor  %</t>
  </si>
  <si>
    <t>Nr. Salariaţi %</t>
  </si>
  <si>
    <t>K1/pl</t>
  </si>
  <si>
    <t>k1/0</t>
  </si>
  <si>
    <t>K pl/0 salariati</t>
  </si>
  <si>
    <t>structura %</t>
  </si>
  <si>
    <t>total</t>
  </si>
  <si>
    <t>peste 35 ani</t>
  </si>
  <si>
    <t>nr pers (ni)</t>
  </si>
  <si>
    <t xml:space="preserve">Ani </t>
  </si>
  <si>
    <t>K t/0 %</t>
  </si>
  <si>
    <t>K t/t-1 %</t>
  </si>
  <si>
    <t xml:space="preserve"> -</t>
  </si>
  <si>
    <t>1. Marimile realtive ale planificarii</t>
  </si>
  <si>
    <t>3. a)Marimile realtive de scructura</t>
  </si>
  <si>
    <t>3. b)Marimile realtive de coordonare</t>
  </si>
  <si>
    <t xml:space="preserve">Valoarea încasărilor  </t>
  </si>
  <si>
    <t>3. c)Marimile realtive de intensitate</t>
  </si>
  <si>
    <t>Valoarea încasărilor  /salariat (mii lei/pers.)</t>
  </si>
  <si>
    <t>K pl/0  Valoare încasărilor</t>
  </si>
  <si>
    <t>Grupe de varsta (ani)</t>
  </si>
  <si>
    <t>20-25 ani</t>
  </si>
  <si>
    <t>26-30 ani</t>
  </si>
  <si>
    <t>31-35 ani</t>
  </si>
  <si>
    <t>Se cere:</t>
  </si>
  <si>
    <r>
      <t>1.</t>
    </r>
    <r>
      <rPr>
        <i/>
        <sz val="7"/>
        <color theme="1"/>
        <rFont val="Times New Roman"/>
        <family val="1"/>
      </rPr>
      <t xml:space="preserve">    </t>
    </r>
    <r>
      <rPr>
        <i/>
        <sz val="13"/>
        <color theme="1"/>
        <rFont val="Times New Roman"/>
        <family val="1"/>
      </rPr>
      <t xml:space="preserve"> să se calculeze mărimile relative  ale planificării pe fiecare secţie şi pe total;</t>
    </r>
  </si>
  <si>
    <r>
      <t>2.</t>
    </r>
    <r>
      <rPr>
        <i/>
        <sz val="7"/>
        <color theme="1"/>
        <rFont val="Times New Roman"/>
        <family val="1"/>
      </rPr>
      <t xml:space="preserve">    </t>
    </r>
    <r>
      <rPr>
        <i/>
        <sz val="13"/>
        <color theme="1"/>
        <rFont val="Times New Roman"/>
        <family val="1"/>
      </rPr>
      <t>să se reprezinte grafic rezultatele obţinute la punctul precedent;</t>
    </r>
  </si>
  <si>
    <r>
      <t>3.</t>
    </r>
    <r>
      <rPr>
        <i/>
        <sz val="7"/>
        <color theme="1"/>
        <rFont val="Times New Roman"/>
        <family val="1"/>
      </rPr>
      <t xml:space="preserve">    </t>
    </r>
    <r>
      <rPr>
        <i/>
        <sz val="13"/>
        <color theme="1"/>
        <rFont val="Times New Roman"/>
        <family val="1"/>
      </rPr>
      <t>ce alte mărimi relative mai cunoaşteţi şi cum se calculează.</t>
    </r>
  </si>
  <si>
    <t>Aplicația 1 pagina 1</t>
  </si>
  <si>
    <t>Cheltuieli pe locuitor (lei/loc)</t>
  </si>
  <si>
    <t>baza fixă</t>
  </si>
  <si>
    <t>baza mobilă</t>
  </si>
  <si>
    <t>Secția I</t>
  </si>
  <si>
    <t>Secția II</t>
  </si>
  <si>
    <t>Secția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</si>
</sst>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b/>
      <sz val="13"/>
      <color rgb="FFC00000"/>
      <name val="Times New Roman"/>
      <family val="1"/>
      <charset val="238"/>
    </font>
    <font>
      <sz val="13"/>
      <color theme="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sz val="8"/>
      <name val="Calibri"/>
      <family val="2"/>
      <charset val="238"/>
      <scheme val="minor"/>
    </font>
    <font>
      <i/>
      <sz val="13"/>
      <color theme="1"/>
      <name val="Times New Roman"/>
      <family val="1"/>
    </font>
    <font>
      <i/>
      <sz val="7"/>
      <color theme="1"/>
      <name val="Times New Roman"/>
      <family val="1"/>
    </font>
    <font>
      <sz val="11"/>
      <color rgb="FF002060"/>
      <name val="Calibri"/>
      <family val="2"/>
      <charset val="238"/>
      <scheme val="minor"/>
    </font>
    <font>
      <sz val="13"/>
      <color rgb="FF00206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3" borderId="14" xfId="0" applyFill="1" applyBorder="1"/>
    <xf numFmtId="2" fontId="0" fillId="4" borderId="14" xfId="0" applyNumberFormat="1" applyFill="1" applyBorder="1"/>
    <xf numFmtId="0" fontId="0" fillId="3" borderId="15" xfId="0" applyFill="1" applyBorder="1"/>
    <xf numFmtId="2" fontId="0" fillId="2" borderId="0" xfId="0" applyNumberFormat="1" applyFill="1"/>
    <xf numFmtId="0" fontId="0" fillId="3" borderId="14" xfId="0" applyFill="1" applyBorder="1" applyAlignment="1">
      <alignment horizontal="center" wrapText="1"/>
    </xf>
    <xf numFmtId="0" fontId="0" fillId="4" borderId="14" xfId="0" applyFill="1" applyBorder="1" applyAlignment="1">
      <alignment horizontal="center"/>
    </xf>
    <xf numFmtId="0" fontId="3" fillId="2" borderId="0" xfId="0" applyFont="1" applyFill="1"/>
    <xf numFmtId="0" fontId="0" fillId="0" borderId="14" xfId="0" applyBorder="1" applyAlignment="1">
      <alignment horizontal="center"/>
    </xf>
    <xf numFmtId="1" fontId="0" fillId="5" borderId="14" xfId="0" quotePrefix="1" applyNumberForma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4" fillId="0" borderId="12" xfId="0" applyNumberFormat="1" applyFont="1" applyBorder="1" applyAlignment="1">
      <alignment horizontal="center" vertical="center" wrapText="1"/>
    </xf>
    <xf numFmtId="0" fontId="3" fillId="6" borderId="0" xfId="0" applyFont="1" applyFill="1"/>
    <xf numFmtId="2" fontId="0" fillId="0" borderId="0" xfId="0" applyNumberFormat="1"/>
    <xf numFmtId="0" fontId="1" fillId="7" borderId="7" xfId="0" applyFont="1" applyFill="1" applyBorder="1" applyAlignment="1">
      <alignment horizontal="center" vertical="center" wrapText="1"/>
    </xf>
    <xf numFmtId="164" fontId="1" fillId="7" borderId="12" xfId="0" applyNumberFormat="1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164" fontId="1" fillId="8" borderId="12" xfId="0" applyNumberFormat="1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164" fontId="7" fillId="5" borderId="12" xfId="0" applyNumberFormat="1" applyFont="1" applyFill="1" applyBorder="1" applyAlignment="1">
      <alignment horizontal="center" vertical="center" wrapText="1"/>
    </xf>
    <xf numFmtId="3" fontId="7" fillId="5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9" fillId="9" borderId="0" xfId="0" applyFont="1" applyFill="1" applyAlignment="1">
      <alignment vertical="center"/>
    </xf>
    <xf numFmtId="0" fontId="0" fillId="9" borderId="0" xfId="0" applyFill="1"/>
    <xf numFmtId="0" fontId="3" fillId="10" borderId="0" xfId="0" applyFont="1" applyFill="1"/>
    <xf numFmtId="0" fontId="11" fillId="11" borderId="0" xfId="0" applyFont="1" applyFill="1"/>
    <xf numFmtId="0" fontId="3" fillId="0" borderId="0" xfId="0" applyFont="1" applyFill="1"/>
    <xf numFmtId="0" fontId="11" fillId="12" borderId="0" xfId="0" applyFont="1" applyFill="1"/>
    <xf numFmtId="0" fontId="0" fillId="5" borderId="1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2" fillId="11" borderId="0" xfId="0" applyFont="1" applyFill="1" applyBorder="1" applyAlignment="1">
      <alignment horizontal="center" vertical="center" wrapText="1"/>
    </xf>
    <xf numFmtId="0" fontId="12" fillId="1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0" i="0" u="none" strike="noStrike" kern="1200" spc="0" baseline="0">
                <a:solidFill>
                  <a:schemeClr val="bg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o-RO"/>
              <a:t>Structura pe grupe de varsta a cursantilor prezenti la statistica </a:t>
            </a:r>
          </a:p>
        </c:rich>
      </c:tx>
      <c:layout>
        <c:manualLayout>
          <c:xMode val="edge"/>
          <c:yMode val="edge"/>
          <c:x val="0.16861956159768099"/>
          <c:y val="3.8168915453386902E-2"/>
        </c:manualLayout>
      </c:layout>
      <c:overlay val="0"/>
      <c:spPr>
        <a:solidFill>
          <a:srgbClr val="006600"/>
        </a:solidFill>
        <a:ln w="6350" cap="flat" cmpd="sng" algn="ctr">
          <a:solidFill>
            <a:schemeClr val="accent6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0" i="0" u="none" strike="noStrike" kern="1200" spc="0" baseline="0">
              <a:solidFill>
                <a:schemeClr val="bg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o-R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8044864407047698"/>
          <c:y val="0.33578046994385702"/>
          <c:w val="0.55696407258854597"/>
          <c:h val="0.40156145246821401"/>
        </c:manualLayout>
      </c:layout>
      <c:pie3DChart>
        <c:varyColors val="1"/>
        <c:ser>
          <c:idx val="0"/>
          <c:order val="0"/>
          <c:explosion val="4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BAF-BC4A-AE23-1D5FF10C1C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BAF-BC4A-AE23-1D5FF10C1C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BAF-BC4A-AE23-1D5FF10C1C5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BAF-BC4A-AE23-1D5FF10C1C5B}"/>
              </c:ext>
            </c:extLst>
          </c:dPt>
          <c:dLbls>
            <c:spPr>
              <a:solidFill>
                <a:srgbClr val="A5A5A5">
                  <a:lumMod val="20000"/>
                  <a:lumOff val="80000"/>
                </a:srgbClr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o-R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M.R.Structurii!$C$3:$C$6</c:f>
              <c:strCache>
                <c:ptCount val="4"/>
                <c:pt idx="0">
                  <c:v>20-25 ani</c:v>
                </c:pt>
                <c:pt idx="1">
                  <c:v>26-30 ani</c:v>
                </c:pt>
                <c:pt idx="2">
                  <c:v>31-35 ani</c:v>
                </c:pt>
                <c:pt idx="3">
                  <c:v>peste 35 ani</c:v>
                </c:pt>
              </c:strCache>
            </c:strRef>
          </c:cat>
          <c:val>
            <c:numRef>
              <c:f>M.R.Structurii!$E$3:$E$6</c:f>
              <c:numCache>
                <c:formatCode>0.00</c:formatCode>
                <c:ptCount val="4"/>
                <c:pt idx="0">
                  <c:v>12.5</c:v>
                </c:pt>
                <c:pt idx="1">
                  <c:v>25</c:v>
                </c:pt>
                <c:pt idx="2">
                  <c:v>18.75</c:v>
                </c:pt>
                <c:pt idx="3">
                  <c:v>43.75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BAF-BC4A-AE23-1D5FF10C1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>
          <a:solidFill>
            <a:schemeClr val="bg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Sarcina de plan a valoarii desfaceri isi nr.</a:t>
            </a:r>
            <a:r>
              <a:rPr lang="ro-RO" baseline="0"/>
              <a:t> salaiati in ferb. fata de ianuarie </a:t>
            </a:r>
            <a:endParaRPr lang="ro-R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171006852448608"/>
          <c:y val="0.16749642724687"/>
          <c:w val="0.68381354614275003"/>
          <c:h val="0.64609244460943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[1]Foaie1!$B$11</c:f>
              <c:strCache>
                <c:ptCount val="1"/>
                <c:pt idx="0">
                  <c:v>K pl/0 Valoarea incasarilor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[1]Foaie1!$A$12:$A$14</c:f>
              <c:strCache>
                <c:ptCount val="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</c:strCache>
            </c:strRef>
          </c:cat>
          <c:val>
            <c:numRef>
              <c:f>[1]Foaie1!$B$12:$B$14</c:f>
              <c:numCache>
                <c:formatCode>General</c:formatCode>
                <c:ptCount val="3"/>
                <c:pt idx="0">
                  <c:v>103.33333333333333</c:v>
                </c:pt>
                <c:pt idx="1">
                  <c:v>108.33333333333333</c:v>
                </c:pt>
                <c:pt idx="2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D-3D4F-B7C3-2008F1B5422B}"/>
            </c:ext>
          </c:extLst>
        </c:ser>
        <c:ser>
          <c:idx val="1"/>
          <c:order val="1"/>
          <c:tx>
            <c:strRef>
              <c:f>[1]Foaie1!$E$11</c:f>
              <c:strCache>
                <c:ptCount val="1"/>
                <c:pt idx="0">
                  <c:v>K pl/0 salariati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[1]Foaie1!$A$12:$A$14</c:f>
              <c:strCache>
                <c:ptCount val="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</c:strCache>
            </c:strRef>
          </c:cat>
          <c:val>
            <c:numRef>
              <c:f>[1]Foaie1!$E$12:$E$14</c:f>
              <c:numCache>
                <c:formatCode>General</c:formatCode>
                <c:ptCount val="3"/>
                <c:pt idx="0">
                  <c:v>106.66666666666667</c:v>
                </c:pt>
                <c:pt idx="1">
                  <c:v>109.375</c:v>
                </c:pt>
                <c:pt idx="2">
                  <c:v>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8D-3D4F-B7C3-2008F1B54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68912096"/>
        <c:axId val="-562360688"/>
      </c:barChart>
      <c:catAx>
        <c:axId val="-568912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sectia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ro-R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-562360688"/>
        <c:crosses val="autoZero"/>
        <c:auto val="1"/>
        <c:lblAlgn val="ctr"/>
        <c:lblOffset val="100"/>
        <c:noMultiLvlLbl val="0"/>
      </c:catAx>
      <c:valAx>
        <c:axId val="-562360688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ro-R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-568912096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accent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82704313020176301"/>
          <c:y val="0.2418850766484"/>
          <c:w val="0.16859814757878"/>
          <c:h val="0.469094396422516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gradFill rotWithShape="1">
      <a:gsLst>
        <a:gs pos="0">
          <a:schemeClr val="accent1">
            <a:shade val="51000"/>
            <a:satMod val="130000"/>
          </a:schemeClr>
        </a:gs>
        <a:gs pos="80000">
          <a:schemeClr val="accent1">
            <a:shade val="93000"/>
            <a:satMod val="130000"/>
          </a:schemeClr>
        </a:gs>
        <a:gs pos="100000">
          <a:schemeClr val="accent1">
            <a:shade val="94000"/>
            <a:satMod val="135000"/>
          </a:schemeClr>
        </a:gs>
      </a:gsLst>
      <a:lin ang="16200000" scaled="0"/>
    </a:gradFill>
    <a:ln w="9525" cap="flat" cmpd="sng" algn="ctr">
      <a:noFill/>
      <a:round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o-RO" b="1">
                <a:solidFill>
                  <a:schemeClr val="accent1">
                    <a:lumMod val="75000"/>
                  </a:schemeClr>
                </a:solidFill>
              </a:rPr>
              <a:t>Sarcina de plan a valorii incasarilor si a numărului de salariati in luna februarie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o-R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M.R.Planului!$C$13</c:f>
              <c:strCache>
                <c:ptCount val="1"/>
                <c:pt idx="0">
                  <c:v>K pl/0  Valoare încasărilor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M.R.Planului!$B$14:$B$17</c:f>
              <c:strCache>
                <c:ptCount val="4"/>
                <c:pt idx="0">
                  <c:v>Secția I</c:v>
                </c:pt>
                <c:pt idx="1">
                  <c:v>Secția II</c:v>
                </c:pt>
                <c:pt idx="2">
                  <c:v>Secția III</c:v>
                </c:pt>
                <c:pt idx="3">
                  <c:v>Total </c:v>
                </c:pt>
              </c:strCache>
            </c:strRef>
          </c:cat>
          <c:val>
            <c:numRef>
              <c:f>M.R.Planului!$C$14:$C$17</c:f>
              <c:numCache>
                <c:formatCode>#,##0.0</c:formatCode>
                <c:ptCount val="4"/>
                <c:pt idx="0">
                  <c:v>103.33333333333333</c:v>
                </c:pt>
                <c:pt idx="1">
                  <c:v>108.33333333333333</c:v>
                </c:pt>
                <c:pt idx="2">
                  <c:v>104</c:v>
                </c:pt>
                <c:pt idx="3">
                  <c:v>105.17241379310344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E-E448-9655-E48B1FAA7193}"/>
            </c:ext>
          </c:extLst>
        </c:ser>
        <c:ser>
          <c:idx val="1"/>
          <c:order val="1"/>
          <c:tx>
            <c:strRef>
              <c:f>M.R.Planului!$F$13</c:f>
              <c:strCache>
                <c:ptCount val="1"/>
                <c:pt idx="0">
                  <c:v>K pl/0 salariati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M.R.Planului!$B$14:$B$17</c:f>
              <c:strCache>
                <c:ptCount val="4"/>
                <c:pt idx="0">
                  <c:v>Secția I</c:v>
                </c:pt>
                <c:pt idx="1">
                  <c:v>Secția II</c:v>
                </c:pt>
                <c:pt idx="2">
                  <c:v>Secția III</c:v>
                </c:pt>
                <c:pt idx="3">
                  <c:v>Total </c:v>
                </c:pt>
              </c:strCache>
            </c:strRef>
          </c:cat>
          <c:val>
            <c:numRef>
              <c:f>M.R.Planului!$F$14:$F$17</c:f>
              <c:numCache>
                <c:formatCode>#,##0.0</c:formatCode>
                <c:ptCount val="4"/>
                <c:pt idx="0">
                  <c:v>106.66666666666667</c:v>
                </c:pt>
                <c:pt idx="1">
                  <c:v>109.375</c:v>
                </c:pt>
                <c:pt idx="2">
                  <c:v>112.5</c:v>
                </c:pt>
                <c:pt idx="3">
                  <c:v>109.80392156862744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E-E448-9655-E48B1FAA71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580651920"/>
        <c:axId val="-566514912"/>
      </c:barChart>
      <c:catAx>
        <c:axId val="-58065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o-RO"/>
          </a:p>
        </c:txPr>
        <c:crossAx val="-566514912"/>
        <c:crosses val="autoZero"/>
        <c:auto val="1"/>
        <c:lblAlgn val="ctr"/>
        <c:lblOffset val="100"/>
        <c:noMultiLvlLbl val="0"/>
      </c:catAx>
      <c:valAx>
        <c:axId val="-5665149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o-RO"/>
          </a:p>
        </c:txPr>
        <c:crossAx val="-58065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438964</xdr:colOff>
      <xdr:row>2</xdr:row>
      <xdr:rowOff>16425</xdr:rowOff>
    </xdr:from>
    <xdr:to>
      <xdr:col>9</xdr:col>
      <xdr:colOff>282081</xdr:colOff>
      <xdr:row>10</xdr:row>
      <xdr:rowOff>146515</xdr:rowOff>
    </xdr:to>
    <xdr:graphicFrame macro="">
      <xdr:nvGraphicFramePr>
        <xdr:cNvPr id="4" name="Diagramă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218445</xdr:colOff>
      <xdr:row>22</xdr:row>
      <xdr:rowOff>54430</xdr:rowOff>
    </xdr:from>
    <xdr:to>
      <xdr:col>16</xdr:col>
      <xdr:colOff>489857</xdr:colOff>
      <xdr:row>37</xdr:row>
      <xdr:rowOff>88237</xdr:rowOff>
    </xdr:to>
    <xdr:graphicFrame macro="">
      <xdr:nvGraphicFramePr>
        <xdr:cNvPr id="2" name="Diagramă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616857</xdr:colOff>
      <xdr:row>8</xdr:row>
      <xdr:rowOff>114964</xdr:rowOff>
    </xdr:from>
    <xdr:to>
      <xdr:col>16</xdr:col>
      <xdr:colOff>596341</xdr:colOff>
      <xdr:row>21</xdr:row>
      <xdr:rowOff>54428</xdr:rowOff>
    </xdr:to>
    <xdr:graphicFrame macro="">
      <xdr:nvGraphicFramePr>
        <xdr:cNvPr id="3" name="Diagramă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0.%20TOTAL%20EMILIA%20LEAPTOP/Partitia%20D/1.%20BAZELE%20STATISTICII/1.%20STATISTICA%20FR/Marimi%20relative%202013%20P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heet1"/>
      <sheetName val="Foaie1"/>
    </sheetNames>
    <sheetDataSet>
      <sheetData sheetId="0"/>
      <sheetData sheetId="1"/>
      <sheetData sheetId="2"/>
      <sheetData sheetId="3">
        <row r="11">
          <cell r="B11" t="str">
            <v>K pl/0 Valoarea incasarilor</v>
          </cell>
          <cell r="E11" t="str">
            <v>K pl/0 salariati</v>
          </cell>
        </row>
        <row r="12">
          <cell r="A12" t="str">
            <v>I</v>
          </cell>
          <cell r="B12">
            <v>103.33333333333333</v>
          </cell>
          <cell r="E12">
            <v>106.66666666666667</v>
          </cell>
        </row>
        <row r="13">
          <cell r="A13" t="str">
            <v>II</v>
          </cell>
          <cell r="B13">
            <v>108.33333333333333</v>
          </cell>
          <cell r="E13">
            <v>109.375</v>
          </cell>
        </row>
        <row r="14">
          <cell r="A14" t="str">
            <v>III</v>
          </cell>
          <cell r="B14">
            <v>104</v>
          </cell>
          <cell r="E14">
            <v>112.5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E7"/>
  <sheetViews>
    <sheetView tabSelected="1" zoomScale="170" zoomScaleNormal="170" zoomScaleSheetLayoutView="150" workbookViewId="0">
      <selection activeCell="D17" sqref="D17"/>
    </sheetView>
  </sheetViews>
  <sheetFormatPr baseColWidth="10" defaultColWidth="8.83203125" defaultRowHeight="15" x14ac:dyDescent="0.2"/>
  <cols>
    <col min="3" max="3" width="11.1640625" customWidth="1"/>
    <col min="5" max="5" width="11.33203125" customWidth="1"/>
  </cols>
  <sheetData>
    <row r="2" spans="3:5" ht="32" x14ac:dyDescent="0.2">
      <c r="C2" s="19" t="s">
        <v>33</v>
      </c>
      <c r="D2" s="19" t="s">
        <v>21</v>
      </c>
      <c r="E2" s="20" t="s">
        <v>18</v>
      </c>
    </row>
    <row r="3" spans="3:5" x14ac:dyDescent="0.2">
      <c r="C3" s="15" t="s">
        <v>34</v>
      </c>
      <c r="D3" s="15">
        <v>2</v>
      </c>
      <c r="E3" s="16">
        <f>D3/D$7%</f>
        <v>12.5</v>
      </c>
    </row>
    <row r="4" spans="3:5" x14ac:dyDescent="0.2">
      <c r="C4" s="15" t="s">
        <v>35</v>
      </c>
      <c r="D4" s="15">
        <v>4</v>
      </c>
      <c r="E4" s="16">
        <f t="shared" ref="E4:E6" si="0">D4/D$7%</f>
        <v>25</v>
      </c>
    </row>
    <row r="5" spans="3:5" x14ac:dyDescent="0.2">
      <c r="C5" s="15" t="s">
        <v>36</v>
      </c>
      <c r="D5" s="15">
        <v>3</v>
      </c>
      <c r="E5" s="16">
        <f t="shared" si="0"/>
        <v>18.75</v>
      </c>
    </row>
    <row r="6" spans="3:5" x14ac:dyDescent="0.2">
      <c r="C6" s="15" t="s">
        <v>20</v>
      </c>
      <c r="D6" s="15">
        <v>7</v>
      </c>
      <c r="E6" s="16">
        <f t="shared" si="0"/>
        <v>43.75</v>
      </c>
    </row>
    <row r="7" spans="3:5" x14ac:dyDescent="0.2">
      <c r="C7" s="17" t="s">
        <v>19</v>
      </c>
      <c r="D7" s="21">
        <f>SUM(D3:D6)</f>
        <v>16</v>
      </c>
      <c r="E7" s="18">
        <f>SUM(E3:E6)</f>
        <v>100</v>
      </c>
    </row>
  </sheetData>
  <phoneticPr fontId="8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3"/>
  <sheetViews>
    <sheetView topLeftCell="A16" zoomScaleNormal="130" zoomScaleSheetLayoutView="70" workbookViewId="0">
      <selection activeCell="G39" sqref="G39"/>
    </sheetView>
  </sheetViews>
  <sheetFormatPr baseColWidth="10" defaultColWidth="8.83203125" defaultRowHeight="15" x14ac:dyDescent="0.2"/>
  <cols>
    <col min="3" max="3" width="12.6640625" customWidth="1"/>
    <col min="4" max="4" width="13.33203125" customWidth="1"/>
    <col min="5" max="5" width="15.83203125" customWidth="1"/>
    <col min="6" max="6" width="13.1640625" customWidth="1"/>
    <col min="7" max="8" width="12.1640625" customWidth="1"/>
  </cols>
  <sheetData>
    <row r="1" spans="1:16" ht="35" customHeight="1" x14ac:dyDescent="0.2">
      <c r="B1" s="44" t="s">
        <v>41</v>
      </c>
      <c r="C1" s="44"/>
      <c r="D1" s="44"/>
      <c r="E1" s="44"/>
      <c r="F1" s="44"/>
      <c r="G1" s="44"/>
      <c r="H1" s="44"/>
    </row>
    <row r="2" spans="1:16" ht="42" customHeight="1" thickBot="1" x14ac:dyDescent="0.25"/>
    <row r="3" spans="1:16" ht="19" thickTop="1" thickBot="1" x14ac:dyDescent="0.25">
      <c r="B3" s="45" t="s">
        <v>0</v>
      </c>
      <c r="C3" s="52" t="s">
        <v>1</v>
      </c>
      <c r="D3" s="53"/>
      <c r="E3" s="54"/>
      <c r="F3" s="55" t="s">
        <v>2</v>
      </c>
      <c r="G3" s="56"/>
      <c r="H3" s="57"/>
    </row>
    <row r="4" spans="1:16" ht="38" thickTop="1" thickBot="1" x14ac:dyDescent="0.25">
      <c r="B4" s="46"/>
      <c r="C4" s="28" t="s">
        <v>3</v>
      </c>
      <c r="D4" s="28" t="s">
        <v>4</v>
      </c>
      <c r="E4" s="28" t="s">
        <v>5</v>
      </c>
      <c r="F4" s="30" t="s">
        <v>3</v>
      </c>
      <c r="G4" s="30" t="s">
        <v>4</v>
      </c>
      <c r="H4" s="32" t="s">
        <v>5</v>
      </c>
      <c r="J4" s="36" t="s">
        <v>37</v>
      </c>
    </row>
    <row r="5" spans="1:16" ht="28" customHeight="1" thickTop="1" x14ac:dyDescent="0.2">
      <c r="B5" s="3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J5" s="37" t="s">
        <v>38</v>
      </c>
      <c r="K5" s="37"/>
      <c r="L5" s="37"/>
      <c r="M5" s="37"/>
      <c r="N5" s="37"/>
      <c r="O5" s="37"/>
      <c r="P5" s="38"/>
    </row>
    <row r="6" spans="1:16" ht="19" thickBot="1" x14ac:dyDescent="0.25">
      <c r="B6" s="5" t="s">
        <v>9</v>
      </c>
      <c r="C6" s="6">
        <v>150000</v>
      </c>
      <c r="D6" s="6">
        <v>155000</v>
      </c>
      <c r="E6" s="6">
        <v>160000</v>
      </c>
      <c r="F6" s="7">
        <v>30</v>
      </c>
      <c r="G6" s="7">
        <v>32</v>
      </c>
      <c r="H6" s="8">
        <v>33</v>
      </c>
      <c r="J6" s="37" t="s">
        <v>39</v>
      </c>
      <c r="K6" s="37"/>
      <c r="L6" s="37"/>
      <c r="M6" s="37"/>
      <c r="N6" s="37"/>
      <c r="O6" s="37"/>
      <c r="P6" s="38"/>
    </row>
    <row r="7" spans="1:16" ht="19" thickBot="1" x14ac:dyDescent="0.25">
      <c r="B7" s="5" t="s">
        <v>10</v>
      </c>
      <c r="C7" s="6">
        <v>180000</v>
      </c>
      <c r="D7" s="6">
        <v>195000</v>
      </c>
      <c r="E7" s="6">
        <v>192000</v>
      </c>
      <c r="F7" s="7">
        <v>32</v>
      </c>
      <c r="G7" s="7">
        <v>35</v>
      </c>
      <c r="H7" s="8">
        <v>35</v>
      </c>
      <c r="J7" s="37" t="s">
        <v>40</v>
      </c>
      <c r="K7" s="37"/>
      <c r="L7" s="37"/>
      <c r="M7" s="37"/>
      <c r="N7" s="37"/>
      <c r="O7" s="37"/>
      <c r="P7" s="38"/>
    </row>
    <row r="8" spans="1:16" ht="19" thickBot="1" x14ac:dyDescent="0.25">
      <c r="B8" s="5" t="s">
        <v>11</v>
      </c>
      <c r="C8" s="6">
        <v>250000</v>
      </c>
      <c r="D8" s="6">
        <v>260000</v>
      </c>
      <c r="E8" s="6">
        <v>265000</v>
      </c>
      <c r="F8" s="7">
        <v>40</v>
      </c>
      <c r="G8" s="7">
        <v>45</v>
      </c>
      <c r="H8" s="8">
        <v>43</v>
      </c>
    </row>
    <row r="9" spans="1:16" ht="19" thickBot="1" x14ac:dyDescent="0.25">
      <c r="B9" s="9" t="s">
        <v>12</v>
      </c>
      <c r="C9" s="10">
        <v>580000</v>
      </c>
      <c r="D9" s="10">
        <v>610000</v>
      </c>
      <c r="E9" s="10">
        <v>617000</v>
      </c>
      <c r="F9" s="11">
        <v>102</v>
      </c>
      <c r="G9" s="11">
        <v>112</v>
      </c>
      <c r="H9" s="12">
        <v>111</v>
      </c>
    </row>
    <row r="10" spans="1:16" ht="16" thickTop="1" x14ac:dyDescent="0.2"/>
    <row r="11" spans="1:16" s="39" customFormat="1" ht="18" thickBot="1" x14ac:dyDescent="0.25">
      <c r="A11" s="40"/>
      <c r="B11" s="58" t="s">
        <v>26</v>
      </c>
      <c r="C11" s="58"/>
      <c r="D11" s="58"/>
      <c r="E11" s="58"/>
      <c r="F11" s="40"/>
      <c r="G11" s="40"/>
      <c r="H11" s="40"/>
    </row>
    <row r="12" spans="1:16" ht="19" thickTop="1" thickBot="1" x14ac:dyDescent="0.25">
      <c r="B12" s="45" t="s">
        <v>0</v>
      </c>
      <c r="C12" s="52" t="s">
        <v>13</v>
      </c>
      <c r="D12" s="53"/>
      <c r="E12" s="54"/>
      <c r="F12" s="55" t="s">
        <v>14</v>
      </c>
      <c r="G12" s="56"/>
      <c r="H12" s="57"/>
    </row>
    <row r="13" spans="1:16" ht="53" thickTop="1" thickBot="1" x14ac:dyDescent="0.25">
      <c r="B13" s="46"/>
      <c r="C13" s="33" t="s">
        <v>32</v>
      </c>
      <c r="D13" s="28" t="s">
        <v>15</v>
      </c>
      <c r="E13" s="28" t="s">
        <v>16</v>
      </c>
      <c r="F13" s="30" t="s">
        <v>17</v>
      </c>
      <c r="G13" s="30" t="s">
        <v>15</v>
      </c>
      <c r="H13" s="30" t="s">
        <v>16</v>
      </c>
    </row>
    <row r="14" spans="1:16" ht="20" thickTop="1" thickBot="1" x14ac:dyDescent="0.25">
      <c r="B14" s="5" t="s">
        <v>45</v>
      </c>
      <c r="C14" s="29">
        <f>D6/C6%</f>
        <v>103.33333333333333</v>
      </c>
      <c r="D14" s="29">
        <f>E6/D6%</f>
        <v>103.2258064516129</v>
      </c>
      <c r="E14" s="29">
        <f>E6/C6%</f>
        <v>106.66666666666667</v>
      </c>
      <c r="F14" s="31">
        <f>G6/F6%</f>
        <v>106.66666666666667</v>
      </c>
      <c r="G14" s="31">
        <f>H6/G6%</f>
        <v>103.125</v>
      </c>
      <c r="H14" s="31">
        <f>H6/F6%</f>
        <v>110</v>
      </c>
    </row>
    <row r="15" spans="1:16" ht="19" thickBot="1" x14ac:dyDescent="0.25">
      <c r="B15" s="5" t="s">
        <v>46</v>
      </c>
      <c r="C15" s="29">
        <f t="shared" ref="C15:D17" si="0">D7/C7%</f>
        <v>108.33333333333333</v>
      </c>
      <c r="D15" s="29">
        <f t="shared" si="0"/>
        <v>98.461538461538467</v>
      </c>
      <c r="E15" s="29">
        <f t="shared" ref="E15:E17" si="1">E7/C7%</f>
        <v>106.66666666666667</v>
      </c>
      <c r="F15" s="31">
        <f t="shared" ref="F15:G17" si="2">G7/F7%</f>
        <v>109.375</v>
      </c>
      <c r="G15" s="31">
        <f t="shared" si="2"/>
        <v>100</v>
      </c>
      <c r="H15" s="31">
        <f t="shared" ref="H15:H17" si="3">H7/F7%</f>
        <v>109.375</v>
      </c>
    </row>
    <row r="16" spans="1:16" ht="37" thickBot="1" x14ac:dyDescent="0.25">
      <c r="B16" s="5" t="s">
        <v>47</v>
      </c>
      <c r="C16" s="29">
        <f t="shared" si="0"/>
        <v>104</v>
      </c>
      <c r="D16" s="29">
        <f t="shared" si="0"/>
        <v>101.92307692307692</v>
      </c>
      <c r="E16" s="29">
        <f t="shared" si="1"/>
        <v>106</v>
      </c>
      <c r="F16" s="31">
        <f t="shared" si="2"/>
        <v>112.5</v>
      </c>
      <c r="G16" s="31">
        <f t="shared" si="2"/>
        <v>95.555555555555557</v>
      </c>
      <c r="H16" s="31">
        <f t="shared" si="3"/>
        <v>107.5</v>
      </c>
    </row>
    <row r="17" spans="1:8" ht="19" thickBot="1" x14ac:dyDescent="0.25">
      <c r="B17" s="9" t="s">
        <v>12</v>
      </c>
      <c r="C17" s="34">
        <f t="shared" si="0"/>
        <v>105.17241379310344</v>
      </c>
      <c r="D17" s="34">
        <f t="shared" si="0"/>
        <v>101.14754098360656</v>
      </c>
      <c r="E17" s="34">
        <f t="shared" si="1"/>
        <v>106.37931034482759</v>
      </c>
      <c r="F17" s="34">
        <f t="shared" si="2"/>
        <v>109.80392156862744</v>
      </c>
      <c r="G17" s="34">
        <f t="shared" si="2"/>
        <v>99.107142857142847</v>
      </c>
      <c r="H17" s="34">
        <f t="shared" si="3"/>
        <v>108.82352941176471</v>
      </c>
    </row>
    <row r="18" spans="1:8" ht="16" thickTop="1" x14ac:dyDescent="0.2"/>
    <row r="19" spans="1:8" ht="14" customHeight="1" x14ac:dyDescent="0.2"/>
    <row r="20" spans="1:8" s="41" customFormat="1" ht="18" thickBot="1" x14ac:dyDescent="0.25">
      <c r="A20" s="42"/>
      <c r="B20" s="59" t="s">
        <v>27</v>
      </c>
      <c r="C20" s="59"/>
      <c r="D20" s="59"/>
      <c r="E20" s="59"/>
      <c r="F20" s="42"/>
      <c r="G20" s="42"/>
      <c r="H20" s="42"/>
    </row>
    <row r="21" spans="1:8" ht="19" thickTop="1" thickBot="1" x14ac:dyDescent="0.25">
      <c r="B21" s="45" t="s">
        <v>0</v>
      </c>
      <c r="C21" s="47" t="s">
        <v>13</v>
      </c>
      <c r="D21" s="48"/>
      <c r="E21" s="49"/>
      <c r="F21" s="47" t="s">
        <v>14</v>
      </c>
      <c r="G21" s="48"/>
      <c r="H21" s="50"/>
    </row>
    <row r="22" spans="1:8" ht="38" thickTop="1" thickBot="1" x14ac:dyDescent="0.25">
      <c r="B22" s="46"/>
      <c r="C22" s="1" t="s">
        <v>3</v>
      </c>
      <c r="D22" s="1" t="s">
        <v>4</v>
      </c>
      <c r="E22" s="1" t="s">
        <v>5</v>
      </c>
      <c r="F22" s="1" t="s">
        <v>3</v>
      </c>
      <c r="G22" s="1" t="s">
        <v>4</v>
      </c>
      <c r="H22" s="2" t="s">
        <v>5</v>
      </c>
    </row>
    <row r="23" spans="1:8" ht="20" thickTop="1" thickBot="1" x14ac:dyDescent="0.25">
      <c r="B23" s="5" t="s">
        <v>9</v>
      </c>
      <c r="C23" s="13">
        <f>C6/C$9%</f>
        <v>25.862068965517242</v>
      </c>
      <c r="D23" s="13">
        <f t="shared" ref="D23:H23" si="4">D6/D$9%</f>
        <v>25.409836065573771</v>
      </c>
      <c r="E23" s="13">
        <f t="shared" si="4"/>
        <v>25.931928687196109</v>
      </c>
      <c r="F23" s="13">
        <f t="shared" si="4"/>
        <v>29.411764705882351</v>
      </c>
      <c r="G23" s="13">
        <f t="shared" si="4"/>
        <v>28.571428571428569</v>
      </c>
      <c r="H23" s="13">
        <f t="shared" si="4"/>
        <v>29.729729729729726</v>
      </c>
    </row>
    <row r="24" spans="1:8" ht="19" thickBot="1" x14ac:dyDescent="0.25">
      <c r="B24" s="5" t="s">
        <v>10</v>
      </c>
      <c r="C24" s="13">
        <f>C7/C$9%</f>
        <v>31.03448275862069</v>
      </c>
      <c r="D24" s="13">
        <f t="shared" ref="D24:H24" si="5">D7/D$9%</f>
        <v>31.967213114754099</v>
      </c>
      <c r="E24" s="13">
        <f t="shared" si="5"/>
        <v>31.118314424635333</v>
      </c>
      <c r="F24" s="13">
        <f t="shared" si="5"/>
        <v>31.372549019607842</v>
      </c>
      <c r="G24" s="13">
        <f t="shared" si="5"/>
        <v>31.249999999999996</v>
      </c>
      <c r="H24" s="13">
        <f t="shared" si="5"/>
        <v>31.531531531531527</v>
      </c>
    </row>
    <row r="25" spans="1:8" ht="19" thickBot="1" x14ac:dyDescent="0.25">
      <c r="B25" s="5" t="s">
        <v>11</v>
      </c>
      <c r="C25" s="13">
        <f>C8/C$9%</f>
        <v>43.103448275862071</v>
      </c>
      <c r="D25" s="13">
        <f t="shared" ref="D25:H25" si="6">D8/D$9%</f>
        <v>42.622950819672134</v>
      </c>
      <c r="E25" s="13">
        <f t="shared" si="6"/>
        <v>42.949756888168558</v>
      </c>
      <c r="F25" s="13">
        <f t="shared" si="6"/>
        <v>39.215686274509807</v>
      </c>
      <c r="G25" s="13">
        <f t="shared" si="6"/>
        <v>40.178571428571423</v>
      </c>
      <c r="H25" s="13">
        <f t="shared" si="6"/>
        <v>38.738738738738732</v>
      </c>
    </row>
    <row r="26" spans="1:8" ht="19" thickBot="1" x14ac:dyDescent="0.25">
      <c r="B26" s="14" t="s">
        <v>12</v>
      </c>
      <c r="C26" s="25">
        <f>SUM(C23:C25)</f>
        <v>100</v>
      </c>
      <c r="D26" s="25">
        <f t="shared" ref="D26:H26" si="7">SUM(D23:D25)</f>
        <v>100</v>
      </c>
      <c r="E26" s="25">
        <f t="shared" si="7"/>
        <v>100</v>
      </c>
      <c r="F26" s="25">
        <f t="shared" si="7"/>
        <v>100</v>
      </c>
      <c r="G26" s="25">
        <f t="shared" si="7"/>
        <v>100</v>
      </c>
      <c r="H26" s="25">
        <f t="shared" si="7"/>
        <v>99.999999999999986</v>
      </c>
    </row>
    <row r="27" spans="1:8" ht="16" thickTop="1" x14ac:dyDescent="0.2"/>
    <row r="28" spans="1:8" ht="18" thickBot="1" x14ac:dyDescent="0.25">
      <c r="B28" s="51" t="s">
        <v>28</v>
      </c>
      <c r="C28" s="51"/>
      <c r="D28" s="51"/>
      <c r="E28" s="51"/>
      <c r="F28" s="26"/>
      <c r="G28" s="26"/>
      <c r="H28" s="26"/>
    </row>
    <row r="29" spans="1:8" ht="19" thickTop="1" thickBot="1" x14ac:dyDescent="0.25">
      <c r="B29" s="45" t="s">
        <v>0</v>
      </c>
      <c r="C29" s="47" t="s">
        <v>29</v>
      </c>
      <c r="D29" s="48"/>
      <c r="E29" s="49"/>
      <c r="F29" s="47" t="s">
        <v>14</v>
      </c>
      <c r="G29" s="48"/>
      <c r="H29" s="50"/>
    </row>
    <row r="30" spans="1:8" ht="38" thickTop="1" thickBot="1" x14ac:dyDescent="0.25">
      <c r="B30" s="46"/>
      <c r="C30" s="1" t="s">
        <v>3</v>
      </c>
      <c r="D30" s="1" t="s">
        <v>4</v>
      </c>
      <c r="E30" s="1" t="s">
        <v>5</v>
      </c>
      <c r="F30" s="1" t="s">
        <v>3</v>
      </c>
      <c r="G30" s="1" t="s">
        <v>4</v>
      </c>
      <c r="H30" s="2" t="s">
        <v>5</v>
      </c>
    </row>
    <row r="31" spans="1:8" ht="20" thickTop="1" thickBot="1" x14ac:dyDescent="0.25">
      <c r="B31" s="5" t="s">
        <v>9</v>
      </c>
      <c r="C31" s="13">
        <f>C6/C$6</f>
        <v>1</v>
      </c>
      <c r="D31" s="13">
        <f>D6/D$6</f>
        <v>1</v>
      </c>
      <c r="E31" s="13">
        <f>E6/E$6</f>
        <v>1</v>
      </c>
      <c r="F31" s="13">
        <f t="shared" ref="F31:H31" si="8">F6/F$6</f>
        <v>1</v>
      </c>
      <c r="G31" s="13">
        <f t="shared" si="8"/>
        <v>1</v>
      </c>
      <c r="H31" s="13">
        <f t="shared" si="8"/>
        <v>1</v>
      </c>
    </row>
    <row r="32" spans="1:8" ht="19" thickBot="1" x14ac:dyDescent="0.25">
      <c r="B32" s="5" t="s">
        <v>10</v>
      </c>
      <c r="C32" s="13">
        <f t="shared" ref="C32:D33" si="9">C7/C$6</f>
        <v>1.2</v>
      </c>
      <c r="D32" s="13">
        <f t="shared" si="9"/>
        <v>1.2580645161290323</v>
      </c>
      <c r="E32" s="13">
        <f t="shared" ref="E32:F32" si="10">E7/E$6</f>
        <v>1.2</v>
      </c>
      <c r="F32" s="13">
        <f t="shared" si="10"/>
        <v>1.0666666666666667</v>
      </c>
      <c r="G32" s="13">
        <f t="shared" ref="G32:H32" si="11">G7/G$6</f>
        <v>1.09375</v>
      </c>
      <c r="H32" s="13">
        <f t="shared" si="11"/>
        <v>1.0606060606060606</v>
      </c>
    </row>
    <row r="33" spans="2:8" ht="19" thickBot="1" x14ac:dyDescent="0.25">
      <c r="B33" s="5" t="s">
        <v>11</v>
      </c>
      <c r="C33" s="13">
        <f t="shared" si="9"/>
        <v>1.6666666666666667</v>
      </c>
      <c r="D33" s="13">
        <f t="shared" si="9"/>
        <v>1.6774193548387097</v>
      </c>
      <c r="E33" s="13">
        <f t="shared" ref="E33:F33" si="12">E8/E$6</f>
        <v>1.65625</v>
      </c>
      <c r="F33" s="13">
        <f t="shared" si="12"/>
        <v>1.3333333333333333</v>
      </c>
      <c r="G33" s="13">
        <f t="shared" ref="G33:H33" si="13">G8/G$6</f>
        <v>1.40625</v>
      </c>
      <c r="H33" s="13">
        <f t="shared" si="13"/>
        <v>1.303030303030303</v>
      </c>
    </row>
    <row r="34" spans="2:8" ht="19" thickBot="1" x14ac:dyDescent="0.25">
      <c r="B34" s="14" t="s">
        <v>12</v>
      </c>
      <c r="C34" s="13"/>
      <c r="D34" s="25"/>
      <c r="E34" s="25"/>
      <c r="F34" s="25"/>
      <c r="G34" s="25"/>
      <c r="H34" s="25"/>
    </row>
    <row r="35" spans="2:8" ht="16" thickTop="1" x14ac:dyDescent="0.2"/>
    <row r="36" spans="2:8" ht="18" thickBot="1" x14ac:dyDescent="0.25">
      <c r="B36" s="51" t="s">
        <v>30</v>
      </c>
      <c r="C36" s="51"/>
      <c r="D36" s="51"/>
      <c r="E36" s="51"/>
      <c r="F36" s="26"/>
      <c r="G36" s="26"/>
      <c r="H36" s="26"/>
    </row>
    <row r="37" spans="2:8" ht="25.75" customHeight="1" thickTop="1" thickBot="1" x14ac:dyDescent="0.25">
      <c r="B37" s="45" t="s">
        <v>0</v>
      </c>
      <c r="C37" s="47" t="s">
        <v>31</v>
      </c>
      <c r="D37" s="48"/>
      <c r="E37" s="49"/>
    </row>
    <row r="38" spans="2:8" ht="38" thickTop="1" thickBot="1" x14ac:dyDescent="0.25">
      <c r="B38" s="46"/>
      <c r="C38" s="1" t="s">
        <v>3</v>
      </c>
      <c r="D38" s="1" t="s">
        <v>4</v>
      </c>
      <c r="E38" s="1" t="s">
        <v>5</v>
      </c>
    </row>
    <row r="39" spans="2:8" ht="20" thickTop="1" thickBot="1" x14ac:dyDescent="0.25">
      <c r="B39" s="5" t="s">
        <v>9</v>
      </c>
      <c r="C39" s="6">
        <f t="shared" ref="C39:E42" si="14">C6/F6</f>
        <v>5000</v>
      </c>
      <c r="D39" s="6">
        <f t="shared" si="14"/>
        <v>4843.75</v>
      </c>
      <c r="E39" s="6">
        <f t="shared" si="14"/>
        <v>4848.484848484848</v>
      </c>
      <c r="F39" s="27"/>
      <c r="G39" s="27"/>
    </row>
    <row r="40" spans="2:8" ht="19" thickBot="1" x14ac:dyDescent="0.25">
      <c r="B40" s="5" t="s">
        <v>10</v>
      </c>
      <c r="C40" s="6">
        <f t="shared" si="14"/>
        <v>5625</v>
      </c>
      <c r="D40" s="6">
        <f t="shared" si="14"/>
        <v>5571.4285714285716</v>
      </c>
      <c r="E40" s="6">
        <f t="shared" si="14"/>
        <v>5485.7142857142853</v>
      </c>
      <c r="F40" s="27"/>
      <c r="G40" s="27"/>
    </row>
    <row r="41" spans="2:8" ht="19" thickBot="1" x14ac:dyDescent="0.25">
      <c r="B41" s="5" t="s">
        <v>11</v>
      </c>
      <c r="C41" s="6">
        <f t="shared" si="14"/>
        <v>6250</v>
      </c>
      <c r="D41" s="6">
        <f t="shared" si="14"/>
        <v>5777.7777777777774</v>
      </c>
      <c r="E41" s="6">
        <f t="shared" si="14"/>
        <v>6162.7906976744189</v>
      </c>
      <c r="F41" s="27"/>
      <c r="G41" s="27"/>
    </row>
    <row r="42" spans="2:8" ht="19" thickBot="1" x14ac:dyDescent="0.25">
      <c r="B42" s="14" t="s">
        <v>12</v>
      </c>
      <c r="C42" s="35">
        <f t="shared" si="14"/>
        <v>5686.2745098039213</v>
      </c>
      <c r="D42" s="35">
        <f t="shared" si="14"/>
        <v>5446.4285714285716</v>
      </c>
      <c r="E42" s="35">
        <f t="shared" si="14"/>
        <v>5558.5585585585586</v>
      </c>
      <c r="F42" s="27"/>
      <c r="G42" s="27"/>
    </row>
    <row r="43" spans="2:8" ht="16" thickTop="1" x14ac:dyDescent="0.2"/>
  </sheetData>
  <mergeCells count="19">
    <mergeCell ref="B37:B38"/>
    <mergeCell ref="C37:E37"/>
    <mergeCell ref="B20:E20"/>
    <mergeCell ref="B21:B22"/>
    <mergeCell ref="C21:E21"/>
    <mergeCell ref="B28:E28"/>
    <mergeCell ref="B1:H1"/>
    <mergeCell ref="B29:B30"/>
    <mergeCell ref="C29:E29"/>
    <mergeCell ref="F29:H29"/>
    <mergeCell ref="B36:E36"/>
    <mergeCell ref="F21:H21"/>
    <mergeCell ref="B3:B4"/>
    <mergeCell ref="C3:E3"/>
    <mergeCell ref="F3:H3"/>
    <mergeCell ref="B11:E11"/>
    <mergeCell ref="B12:B13"/>
    <mergeCell ref="C12:E12"/>
    <mergeCell ref="F12:H12"/>
  </mergeCells>
  <phoneticPr fontId="8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"/>
  <sheetViews>
    <sheetView zoomScale="190" zoomScaleNormal="190" workbookViewId="0">
      <selection activeCell="C10" sqref="C10"/>
    </sheetView>
  </sheetViews>
  <sheetFormatPr baseColWidth="10" defaultColWidth="8.83203125" defaultRowHeight="15" x14ac:dyDescent="0.2"/>
  <sheetData>
    <row r="1" spans="1:4" x14ac:dyDescent="0.2">
      <c r="C1" t="s">
        <v>43</v>
      </c>
      <c r="D1" t="s">
        <v>44</v>
      </c>
    </row>
    <row r="2" spans="1:4" ht="64" x14ac:dyDescent="0.2">
      <c r="A2" s="22" t="s">
        <v>22</v>
      </c>
      <c r="B2" s="43" t="s">
        <v>42</v>
      </c>
      <c r="C2" s="22" t="s">
        <v>23</v>
      </c>
      <c r="D2" s="22" t="s">
        <v>24</v>
      </c>
    </row>
    <row r="3" spans="1:4" x14ac:dyDescent="0.2">
      <c r="A3" s="22">
        <v>2015</v>
      </c>
      <c r="B3" s="23">
        <v>4583.9661700435026</v>
      </c>
      <c r="C3" s="22" t="s">
        <v>25</v>
      </c>
      <c r="D3" s="22" t="s">
        <v>25</v>
      </c>
    </row>
    <row r="4" spans="1:4" x14ac:dyDescent="0.2">
      <c r="A4" s="22">
        <v>2016</v>
      </c>
      <c r="B4" s="23">
        <v>5695.8903022623099</v>
      </c>
      <c r="C4" s="24">
        <f>B4/B$3%</f>
        <v>124.2568136624851</v>
      </c>
      <c r="D4" s="24">
        <f>B4/B3%</f>
        <v>124.2568136624851</v>
      </c>
    </row>
    <row r="5" spans="1:4" x14ac:dyDescent="0.2">
      <c r="A5" s="22">
        <v>2017</v>
      </c>
      <c r="B5" s="23">
        <v>7954.1616776021228</v>
      </c>
      <c r="C5" s="24">
        <f t="shared" ref="C5:C7" si="0">B5/B$3%</f>
        <v>173.52138699415045</v>
      </c>
      <c r="D5" s="24">
        <f t="shared" ref="D5:D7" si="1">B5/B4%</f>
        <v>139.64738180513882</v>
      </c>
    </row>
    <row r="6" spans="1:4" x14ac:dyDescent="0.2">
      <c r="A6" s="22">
        <v>2018</v>
      </c>
      <c r="B6" s="23">
        <v>9565.8391032910367</v>
      </c>
      <c r="C6" s="24">
        <f t="shared" si="0"/>
        <v>208.68040357287924</v>
      </c>
      <c r="D6" s="24">
        <f t="shared" si="1"/>
        <v>120.26206520578009</v>
      </c>
    </row>
    <row r="7" spans="1:4" x14ac:dyDescent="0.2">
      <c r="A7" s="22">
        <v>2019</v>
      </c>
      <c r="B7" s="23">
        <v>7572.7870357312868</v>
      </c>
      <c r="C7" s="24">
        <f t="shared" si="0"/>
        <v>165.20163445402173</v>
      </c>
      <c r="D7" s="24">
        <f t="shared" si="1"/>
        <v>79.164900788744617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M.R.Structurii</vt:lpstr>
      <vt:lpstr>M.R.Planului</vt:lpstr>
      <vt:lpstr>Foaie1</vt:lpstr>
      <vt:lpstr>M.R.Planului!Print_Area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emilia.gogu</dc:creator>
  <cp:lastModifiedBy>Microsoft Office User</cp:lastModifiedBy>
  <dcterms:created xsi:type="dcterms:W3CDTF">2016-03-27T08:07:30Z</dcterms:created>
  <dcterms:modified xsi:type="dcterms:W3CDTF">2020-03-31T16:16:51Z</dcterms:modified>
</cp:coreProperties>
</file>